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8D4C794F-6F91-4189-86C6-DCEA139981B8}" xr6:coauthVersionLast="45" xr6:coauthVersionMax="45" xr10:uidLastSave="{00000000-0000-0000-0000-000000000000}"/>
  <bookViews>
    <workbookView xWindow="-120" yWindow="-120" windowWidth="29040" windowHeight="15840" tabRatio="742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4" i="1" l="1"/>
  <c r="N63" i="1" l="1"/>
  <c r="M63" i="1"/>
  <c r="N66" i="1"/>
  <c r="M66" i="1"/>
  <c r="N65" i="1"/>
  <c r="M65" i="1"/>
  <c r="N67" i="1"/>
  <c r="M67" i="1"/>
  <c r="N68" i="1"/>
  <c r="M68" i="1"/>
  <c r="N56" i="1"/>
  <c r="N59" i="1"/>
  <c r="N60" i="1"/>
  <c r="N61" i="1"/>
  <c r="N62" i="1"/>
  <c r="M56" i="1"/>
  <c r="M59" i="1"/>
  <c r="M60" i="1"/>
  <c r="M61" i="1"/>
  <c r="M62" i="1"/>
  <c r="M64" i="1"/>
  <c r="M44" i="1"/>
  <c r="N44" i="1"/>
  <c r="M43" i="1"/>
  <c r="N43" i="1"/>
  <c r="M22" i="1"/>
  <c r="M23" i="1"/>
  <c r="M24" i="1"/>
  <c r="M26" i="1"/>
  <c r="M27" i="1"/>
  <c r="M28" i="1"/>
  <c r="M29" i="1"/>
  <c r="M31" i="1"/>
  <c r="M32" i="1"/>
  <c r="M33" i="1"/>
  <c r="M34" i="1"/>
  <c r="M36" i="1"/>
  <c r="M37" i="1"/>
  <c r="M38" i="1"/>
  <c r="M39" i="1"/>
  <c r="M40" i="1"/>
  <c r="M41" i="1"/>
  <c r="M42" i="1"/>
  <c r="M45" i="1"/>
  <c r="M47" i="1"/>
  <c r="M50" i="1"/>
  <c r="M51" i="1"/>
  <c r="M52" i="1"/>
  <c r="M53" i="1"/>
  <c r="M54" i="1"/>
  <c r="M21" i="1"/>
  <c r="M19" i="1"/>
  <c r="M16" i="1"/>
  <c r="M17" i="1"/>
  <c r="M15" i="1"/>
  <c r="N42" i="1"/>
  <c r="N34" i="1"/>
  <c r="N33" i="1"/>
  <c r="N32" i="1"/>
  <c r="N21" i="1" l="1"/>
  <c r="N22" i="1"/>
  <c r="N16" i="1"/>
  <c r="N17" i="1"/>
  <c r="N19" i="1"/>
  <c r="N23" i="1"/>
  <c r="N24" i="1"/>
  <c r="N26" i="1"/>
  <c r="N27" i="1"/>
  <c r="N28" i="1"/>
  <c r="N29" i="1"/>
  <c r="N31" i="1"/>
  <c r="N36" i="1"/>
  <c r="N37" i="1"/>
  <c r="N38" i="1"/>
  <c r="N39" i="1"/>
  <c r="N40" i="1"/>
  <c r="N41" i="1"/>
  <c r="N45" i="1"/>
  <c r="N47" i="1"/>
  <c r="N50" i="1"/>
  <c r="N51" i="1"/>
  <c r="N52" i="1"/>
  <c r="N53" i="1"/>
  <c r="N54" i="1"/>
  <c r="N15" i="1"/>
</calcChain>
</file>

<file path=xl/sharedStrings.xml><?xml version="1.0" encoding="utf-8"?>
<sst xmlns="http://schemas.openxmlformats.org/spreadsheetml/2006/main" count="177" uniqueCount="93">
  <si>
    <t>ВЕДОМОСТЬ</t>
  </si>
  <si>
    <t>замера нагрузок трансформаторов ТП 10/0,4 кВ</t>
  </si>
  <si>
    <t>г. Димитровград</t>
  </si>
  <si>
    <t>(наименование населенного пункта)</t>
  </si>
  <si>
    <t>№ п/п</t>
  </si>
  <si>
    <t>Диспетчерский № ТП</t>
  </si>
  <si>
    <t>Населенный пункт</t>
  </si>
  <si>
    <t xml:space="preserve">Мощность тр-ра, (кВА)* </t>
  </si>
  <si>
    <t>Номинальный ток тр-а, А</t>
  </si>
  <si>
    <t>Трансформатор тока</t>
  </si>
  <si>
    <t>Напряжение по фазам, (В)</t>
  </si>
  <si>
    <t>Ток нагрузки на фидере по фазам, (А)</t>
  </si>
  <si>
    <t>Фактическая мощность, (кВА)</t>
  </si>
  <si>
    <t>А</t>
  </si>
  <si>
    <t>В</t>
  </si>
  <si>
    <t>С</t>
  </si>
  <si>
    <t>1</t>
  </si>
  <si>
    <t>2</t>
  </si>
  <si>
    <t>3</t>
  </si>
  <si>
    <t>4</t>
  </si>
  <si>
    <t>5</t>
  </si>
  <si>
    <t>ТП-28</t>
  </si>
  <si>
    <t>Димитровград</t>
  </si>
  <si>
    <t>800/5</t>
  </si>
  <si>
    <t>600/5</t>
  </si>
  <si>
    <t xml:space="preserve">ТП-172 </t>
  </si>
  <si>
    <t>Резерв</t>
  </si>
  <si>
    <t>ТП-170</t>
  </si>
  <si>
    <t>400/5</t>
  </si>
  <si>
    <t>300/5</t>
  </si>
  <si>
    <t>ТП-62</t>
  </si>
  <si>
    <t>250/5</t>
  </si>
  <si>
    <t>ТП-266</t>
  </si>
  <si>
    <t>ТП-163</t>
  </si>
  <si>
    <t>100/5</t>
  </si>
  <si>
    <t>150/5</t>
  </si>
  <si>
    <t>ТП-282</t>
  </si>
  <si>
    <t>200/5</t>
  </si>
  <si>
    <t>ТП-23</t>
  </si>
  <si>
    <t>1500/5</t>
  </si>
  <si>
    <t>КТП-50</t>
  </si>
  <si>
    <t>50/5</t>
  </si>
  <si>
    <t>ТП-252</t>
  </si>
  <si>
    <t>ТП-296</t>
  </si>
  <si>
    <t>ТП-1098</t>
  </si>
  <si>
    <t>Новосёлки</t>
  </si>
  <si>
    <t>КТП-1497</t>
  </si>
  <si>
    <t>Мулловка</t>
  </si>
  <si>
    <t>ТП-107</t>
  </si>
  <si>
    <t>КТПНу-400</t>
  </si>
  <si>
    <t>КТПу-250кВА</t>
  </si>
  <si>
    <t>КТПН-400кВА</t>
  </si>
  <si>
    <t>500/5</t>
  </si>
  <si>
    <t>КТП-160</t>
  </si>
  <si>
    <t>КТП-250 (САД)</t>
  </si>
  <si>
    <t>КТП-1563</t>
  </si>
  <si>
    <t>Замеры производились прибором:</t>
  </si>
  <si>
    <t>(дата)</t>
  </si>
  <si>
    <t>* - при наличии двух трансформаторов на ТП ведомость заполняется отдельно по каждому трансформатору</t>
  </si>
  <si>
    <t>6000/5</t>
  </si>
  <si>
    <t>ООО "ДСК ПАРК"</t>
  </si>
  <si>
    <t>РПТП</t>
  </si>
  <si>
    <t>Генеральный директор ООО "ДСК Парк"   ___________________________        М.Ю. Воробьев</t>
  </si>
  <si>
    <t>ТП-266/1</t>
  </si>
  <si>
    <t>КТП-1025</t>
  </si>
  <si>
    <t>с. Сабакаево</t>
  </si>
  <si>
    <t>с. Ср. Якушка</t>
  </si>
  <si>
    <t>с. Р. Мелекесс</t>
  </si>
  <si>
    <t>КТП-4231/400 кВА</t>
  </si>
  <si>
    <t xml:space="preserve">КТП-1335/160 кВА </t>
  </si>
  <si>
    <t>ТП/2*1000 кВА</t>
  </si>
  <si>
    <t>ТП-115</t>
  </si>
  <si>
    <t>ТП-18</t>
  </si>
  <si>
    <t>Т-1</t>
  </si>
  <si>
    <t>Т-8</t>
  </si>
  <si>
    <t>ГКТП-100</t>
  </si>
  <si>
    <t>ТП-203</t>
  </si>
  <si>
    <t>Холостой</t>
  </si>
  <si>
    <t>Отключен</t>
  </si>
  <si>
    <t xml:space="preserve">КТП-50 </t>
  </si>
  <si>
    <t>Фактическая мощность, (кВт)</t>
  </si>
  <si>
    <t>на "19" декабря 2022г.</t>
  </si>
  <si>
    <t xml:space="preserve">КТП-1294 кВА </t>
  </si>
  <si>
    <t>ТП-233</t>
  </si>
  <si>
    <t>ТП-94</t>
  </si>
  <si>
    <t>КТП-400 (Суворова)</t>
  </si>
  <si>
    <t>ТП-3435</t>
  </si>
  <si>
    <t>Ульяновск</t>
  </si>
  <si>
    <t>Чердаклы</t>
  </si>
  <si>
    <t>КТП-б/н</t>
  </si>
  <si>
    <t>КТП-2250</t>
  </si>
  <si>
    <t>КТП-2534</t>
  </si>
  <si>
    <t>КТП-3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</si>
</sst>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4" fillId="0" borderId="0"/>
  </cellStyleXfs>
  <cellXfs count="53">
    <xf numFmtId="0" fontId="0" fillId="0" borderId="0" xfId="0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0" applyFont="1"/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7" fillId="0" borderId="0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1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center" vertical="center"/>
    </xf>
    <xf numFmtId="0" fontId="10" fillId="0" borderId="8" xfId="1" applyNumberFormat="1" applyFont="1" applyFill="1" applyBorder="1" applyAlignment="1" applyProtection="1">
      <alignment vertical="center"/>
    </xf>
    <xf numFmtId="1" fontId="10" fillId="0" borderId="8" xfId="1" applyNumberFormat="1" applyFont="1" applyFill="1" applyBorder="1" applyAlignment="1" applyProtection="1">
      <alignment vertical="center"/>
    </xf>
    <xf numFmtId="1" fontId="3" fillId="0" borderId="0" xfId="1" applyNumberFormat="1" applyFont="1" applyFill="1" applyBorder="1" applyAlignment="1" applyProtection="1">
      <alignment vertical="top"/>
    </xf>
    <xf numFmtId="1" fontId="9" fillId="0" borderId="2" xfId="1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top"/>
    </xf>
    <xf numFmtId="1" fontId="10" fillId="0" borderId="0" xfId="1" applyNumberFormat="1" applyFont="1" applyFill="1" applyBorder="1" applyAlignment="1" applyProtection="1">
      <alignment vertical="top"/>
    </xf>
    <xf numFmtId="1" fontId="11" fillId="0" borderId="0" xfId="0" applyNumberFormat="1" applyFont="1"/>
    <xf numFmtId="1" fontId="4" fillId="0" borderId="0" xfId="0" applyNumberFormat="1" applyFont="1"/>
    <xf numFmtId="1" fontId="10" fillId="0" borderId="2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Fill="1" applyBorder="1" applyAlignment="1" applyProtection="1">
      <alignment horizontal="center" vertical="center"/>
    </xf>
    <xf numFmtId="1" fontId="10" fillId="0" borderId="0" xfId="1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1" fontId="10" fillId="0" borderId="7" xfId="1" applyNumberFormat="1" applyFont="1" applyFill="1" applyBorder="1" applyAlignment="1" applyProtection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8" fillId="0" borderId="0" xfId="1" applyNumberFormat="1" applyFont="1" applyFill="1" applyBorder="1" applyAlignment="1" applyProtection="1">
      <alignment horizontal="center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left"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  <xf numFmtId="1" fontId="9" fillId="0" borderId="2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top"/>
    </xf>
    <xf numFmtId="14" fontId="10" fillId="0" borderId="5" xfId="1" applyNumberFormat="1" applyFont="1" applyFill="1" applyBorder="1" applyAlignment="1" applyProtection="1">
      <alignment horizontal="center"/>
    </xf>
    <xf numFmtId="0" fontId="10" fillId="0" borderId="5" xfId="1" applyNumberFormat="1" applyFont="1" applyFill="1" applyBorder="1" applyAlignment="1" applyProtection="1">
      <alignment horizontal="center"/>
    </xf>
  </cellXfs>
  <cellStyles count="6">
    <cellStyle name="Обычный" xfId="0" builtinId="0"/>
    <cellStyle name="Обычный 2" xfId="5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 4" xfId="3" xr:uid="{00000000-0005-0000-0000-000004000000}"/>
    <cellStyle name="Обычный_Сводная ведомость май  Инзенский РЭС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view="pageBreakPreview" topLeftCell="A40" zoomScale="70" zoomScaleNormal="80" zoomScaleSheetLayoutView="70" workbookViewId="0">
      <selection activeCell="E63" sqref="E63"/>
    </sheetView>
  </sheetViews>
  <sheetFormatPr defaultColWidth="9.140625" defaultRowHeight="15.75" x14ac:dyDescent="0.25"/>
  <cols>
    <col min="1" max="1" width="6.5703125" style="2" customWidth="1"/>
    <col min="2" max="2" width="17.28515625" style="2" customWidth="1"/>
    <col min="3" max="3" width="16.7109375" style="2" customWidth="1"/>
    <col min="4" max="4" width="13.5703125" style="2" customWidth="1"/>
    <col min="5" max="5" width="14.42578125" style="2" customWidth="1"/>
    <col min="6" max="6" width="14.42578125" style="2" hidden="1" customWidth="1"/>
    <col min="7" max="10" width="9.140625" style="24"/>
    <col min="11" max="11" width="10" style="24" bestFit="1" customWidth="1"/>
    <col min="12" max="12" width="9.140625" style="24"/>
    <col min="13" max="14" width="15.42578125" style="2" customWidth="1"/>
    <col min="15" max="16384" width="9.140625" style="2"/>
  </cols>
  <sheetData>
    <row r="1" spans="1:14" x14ac:dyDescent="0.25">
      <c r="A1" s="1"/>
      <c r="B1" s="1"/>
      <c r="C1" s="1"/>
      <c r="D1" s="1"/>
      <c r="E1" s="1"/>
      <c r="F1" s="39"/>
      <c r="G1" s="39"/>
      <c r="H1" s="39"/>
      <c r="I1" s="39"/>
      <c r="J1" s="39"/>
      <c r="K1" s="39"/>
      <c r="L1" s="39"/>
      <c r="M1" s="39"/>
    </row>
    <row r="2" spans="1:14" x14ac:dyDescent="0.25">
      <c r="A2" s="3" t="s">
        <v>60</v>
      </c>
      <c r="B2" s="1"/>
      <c r="C2" s="1"/>
      <c r="D2" s="1"/>
      <c r="E2" s="1"/>
      <c r="F2" s="1"/>
      <c r="G2" s="39"/>
      <c r="H2" s="39"/>
      <c r="I2" s="39"/>
      <c r="J2" s="39"/>
      <c r="K2" s="39"/>
      <c r="L2" s="39"/>
      <c r="M2" s="39"/>
    </row>
    <row r="3" spans="1:14" x14ac:dyDescent="0.25">
      <c r="A3" s="3"/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4"/>
    </row>
    <row r="4" spans="1:14" x14ac:dyDescent="0.25">
      <c r="A4" s="5"/>
      <c r="B4" s="1"/>
      <c r="C4" s="1"/>
      <c r="D4" s="1"/>
      <c r="E4" s="1"/>
      <c r="F4" s="1"/>
      <c r="G4" s="19"/>
      <c r="H4" s="19"/>
      <c r="I4" s="19"/>
      <c r="J4" s="19"/>
      <c r="K4" s="19"/>
      <c r="L4" s="19"/>
      <c r="M4" s="1"/>
    </row>
    <row r="5" spans="1:14" x14ac:dyDescent="0.2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4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4" x14ac:dyDescent="0.25">
      <c r="A7" s="40" t="s">
        <v>81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x14ac:dyDescent="0.25">
      <c r="A8" s="1"/>
      <c r="B8" s="1"/>
      <c r="C8" s="1"/>
      <c r="D8" s="1"/>
      <c r="E8" s="1"/>
      <c r="F8" s="1"/>
      <c r="G8" s="19"/>
      <c r="H8" s="19"/>
      <c r="I8" s="29"/>
      <c r="J8" s="19"/>
      <c r="K8" s="19"/>
      <c r="L8" s="19"/>
      <c r="M8" s="1"/>
    </row>
    <row r="9" spans="1:14" x14ac:dyDescent="0.2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4" x14ac:dyDescent="0.25">
      <c r="A10" s="1"/>
      <c r="B10" s="1"/>
      <c r="C10" s="1"/>
      <c r="D10" s="1"/>
      <c r="E10" s="41" t="s">
        <v>3</v>
      </c>
      <c r="F10" s="41"/>
      <c r="G10" s="41"/>
      <c r="H10" s="41"/>
      <c r="I10" s="41"/>
      <c r="J10" s="19"/>
      <c r="K10" s="19"/>
      <c r="L10" s="19"/>
      <c r="M10" s="1"/>
    </row>
    <row r="11" spans="1:14" x14ac:dyDescent="0.25">
      <c r="A11" s="1"/>
      <c r="B11" s="1"/>
      <c r="C11" s="1"/>
      <c r="D11" s="1"/>
      <c r="E11" s="1"/>
      <c r="F11" s="1"/>
      <c r="G11" s="19"/>
      <c r="H11" s="19"/>
      <c r="I11" s="19"/>
      <c r="J11" s="19"/>
      <c r="K11" s="19"/>
      <c r="L11" s="19"/>
      <c r="M11" s="1"/>
    </row>
    <row r="12" spans="1:14" ht="30.6" customHeight="1" x14ac:dyDescent="0.25">
      <c r="A12" s="35" t="s">
        <v>4</v>
      </c>
      <c r="B12" s="42" t="s">
        <v>5</v>
      </c>
      <c r="C12" s="35" t="s">
        <v>6</v>
      </c>
      <c r="D12" s="42" t="s">
        <v>7</v>
      </c>
      <c r="E12" s="42" t="s">
        <v>8</v>
      </c>
      <c r="F12" s="42" t="s">
        <v>9</v>
      </c>
      <c r="G12" s="49" t="s">
        <v>10</v>
      </c>
      <c r="H12" s="49"/>
      <c r="I12" s="49"/>
      <c r="J12" s="45" t="s">
        <v>11</v>
      </c>
      <c r="K12" s="45"/>
      <c r="L12" s="45"/>
      <c r="M12" s="35" t="s">
        <v>80</v>
      </c>
      <c r="N12" s="35" t="s">
        <v>12</v>
      </c>
    </row>
    <row r="13" spans="1:14" x14ac:dyDescent="0.25">
      <c r="A13" s="35"/>
      <c r="B13" s="43"/>
      <c r="C13" s="35"/>
      <c r="D13" s="43"/>
      <c r="E13" s="43"/>
      <c r="F13" s="43"/>
      <c r="G13" s="20" t="s">
        <v>13</v>
      </c>
      <c r="H13" s="20" t="s">
        <v>14</v>
      </c>
      <c r="I13" s="20" t="s">
        <v>15</v>
      </c>
      <c r="J13" s="20" t="s">
        <v>13</v>
      </c>
      <c r="K13" s="20" t="s">
        <v>14</v>
      </c>
      <c r="L13" s="20" t="s">
        <v>15</v>
      </c>
      <c r="M13" s="35"/>
      <c r="N13" s="35"/>
    </row>
    <row r="14" spans="1:14" x14ac:dyDescent="0.25">
      <c r="A14" s="6" t="s">
        <v>16</v>
      </c>
      <c r="B14" s="6" t="s">
        <v>17</v>
      </c>
      <c r="C14" s="6" t="s">
        <v>18</v>
      </c>
      <c r="D14" s="6" t="s">
        <v>19</v>
      </c>
      <c r="E14" s="6" t="s">
        <v>20</v>
      </c>
      <c r="F14" s="6">
        <v>7</v>
      </c>
      <c r="G14" s="21">
        <v>8</v>
      </c>
      <c r="H14" s="21">
        <v>9</v>
      </c>
      <c r="I14" s="25">
        <v>10</v>
      </c>
      <c r="J14" s="21">
        <v>11</v>
      </c>
      <c r="K14" s="21">
        <v>12</v>
      </c>
      <c r="L14" s="21">
        <v>13</v>
      </c>
      <c r="M14" s="21">
        <v>14</v>
      </c>
      <c r="N14" s="21">
        <v>15</v>
      </c>
    </row>
    <row r="15" spans="1:14" s="16" customFormat="1" ht="25.35" customHeight="1" x14ac:dyDescent="0.25">
      <c r="A15" s="7">
        <v>1</v>
      </c>
      <c r="B15" s="7" t="s">
        <v>21</v>
      </c>
      <c r="C15" s="7" t="s">
        <v>22</v>
      </c>
      <c r="D15" s="7">
        <v>400</v>
      </c>
      <c r="E15" s="8">
        <v>578</v>
      </c>
      <c r="F15" s="7" t="s">
        <v>23</v>
      </c>
      <c r="G15" s="25">
        <v>228</v>
      </c>
      <c r="H15" s="25">
        <v>226</v>
      </c>
      <c r="I15" s="25">
        <v>224</v>
      </c>
      <c r="J15" s="25">
        <v>591</v>
      </c>
      <c r="K15" s="25">
        <v>599</v>
      </c>
      <c r="L15" s="25">
        <v>576</v>
      </c>
      <c r="M15" s="25">
        <f>(J15+K15+L15)/3*0.52592</f>
        <v>309.59157333333337</v>
      </c>
      <c r="N15" s="32">
        <f>ROUND((J15+K15+L15)/3*0.52592/0.8,0)</f>
        <v>387</v>
      </c>
    </row>
    <row r="16" spans="1:14" s="16" customFormat="1" ht="25.35" customHeight="1" x14ac:dyDescent="0.25">
      <c r="A16" s="26">
        <v>2</v>
      </c>
      <c r="B16" s="7" t="s">
        <v>21</v>
      </c>
      <c r="C16" s="7" t="s">
        <v>22</v>
      </c>
      <c r="D16" s="7">
        <v>400</v>
      </c>
      <c r="E16" s="8">
        <v>578</v>
      </c>
      <c r="F16" s="7" t="s">
        <v>24</v>
      </c>
      <c r="G16" s="25">
        <v>227</v>
      </c>
      <c r="H16" s="25">
        <v>226</v>
      </c>
      <c r="I16" s="25">
        <v>226</v>
      </c>
      <c r="J16" s="25">
        <v>417</v>
      </c>
      <c r="K16" s="25">
        <v>403</v>
      </c>
      <c r="L16" s="25">
        <v>409</v>
      </c>
      <c r="M16" s="25">
        <f t="shared" ref="M16:M17" si="0">(J16+K16+L16)/3*0.52592</f>
        <v>215.45189333333337</v>
      </c>
      <c r="N16" s="32">
        <f t="shared" ref="N16:N67" si="1">ROUND((J16+K16+L16)/3*0.52592/0.8,0)</f>
        <v>269</v>
      </c>
    </row>
    <row r="17" spans="1:14" s="16" customFormat="1" ht="25.35" customHeight="1" x14ac:dyDescent="0.25">
      <c r="A17" s="26">
        <v>3</v>
      </c>
      <c r="B17" s="10" t="s">
        <v>25</v>
      </c>
      <c r="C17" s="7" t="s">
        <v>22</v>
      </c>
      <c r="D17" s="7">
        <v>630</v>
      </c>
      <c r="E17" s="8">
        <v>910</v>
      </c>
      <c r="F17" s="7" t="s">
        <v>24</v>
      </c>
      <c r="G17" s="25">
        <v>231</v>
      </c>
      <c r="H17" s="25">
        <v>229</v>
      </c>
      <c r="I17" s="25">
        <v>231</v>
      </c>
      <c r="J17" s="25">
        <v>802</v>
      </c>
      <c r="K17" s="25">
        <v>800</v>
      </c>
      <c r="L17" s="25">
        <v>817</v>
      </c>
      <c r="M17" s="25">
        <f t="shared" si="0"/>
        <v>424.06682666666671</v>
      </c>
      <c r="N17" s="32">
        <f t="shared" si="1"/>
        <v>530</v>
      </c>
    </row>
    <row r="18" spans="1:14" s="16" customFormat="1" ht="25.35" customHeight="1" x14ac:dyDescent="0.25">
      <c r="A18" s="26">
        <v>4</v>
      </c>
      <c r="B18" s="10" t="s">
        <v>25</v>
      </c>
      <c r="C18" s="7" t="s">
        <v>22</v>
      </c>
      <c r="D18" s="7">
        <v>630</v>
      </c>
      <c r="E18" s="8">
        <v>910</v>
      </c>
      <c r="F18" s="7" t="s">
        <v>24</v>
      </c>
      <c r="G18" s="36" t="s">
        <v>26</v>
      </c>
      <c r="H18" s="37"/>
      <c r="I18" s="37"/>
      <c r="J18" s="37"/>
      <c r="K18" s="37"/>
      <c r="L18" s="37"/>
      <c r="M18" s="17"/>
      <c r="N18" s="32"/>
    </row>
    <row r="19" spans="1:14" s="16" customFormat="1" ht="25.35" customHeight="1" x14ac:dyDescent="0.25">
      <c r="A19" s="26">
        <v>5</v>
      </c>
      <c r="B19" s="11" t="s">
        <v>27</v>
      </c>
      <c r="C19" s="7" t="s">
        <v>22</v>
      </c>
      <c r="D19" s="7">
        <v>400</v>
      </c>
      <c r="E19" s="8">
        <v>578</v>
      </c>
      <c r="F19" s="7" t="s">
        <v>28</v>
      </c>
      <c r="G19" s="25">
        <v>227</v>
      </c>
      <c r="H19" s="25">
        <v>222</v>
      </c>
      <c r="I19" s="25">
        <v>223</v>
      </c>
      <c r="J19" s="25">
        <v>308</v>
      </c>
      <c r="K19" s="25">
        <v>314</v>
      </c>
      <c r="L19" s="25">
        <v>290</v>
      </c>
      <c r="M19" s="25">
        <f>(J19+K19+L19)/3*0.52592</f>
        <v>159.87968000000001</v>
      </c>
      <c r="N19" s="32">
        <f t="shared" si="1"/>
        <v>200</v>
      </c>
    </row>
    <row r="20" spans="1:14" s="16" customFormat="1" ht="25.35" customHeight="1" x14ac:dyDescent="0.25">
      <c r="A20" s="28">
        <v>6</v>
      </c>
      <c r="B20" s="11" t="s">
        <v>27</v>
      </c>
      <c r="C20" s="7" t="s">
        <v>22</v>
      </c>
      <c r="D20" s="7">
        <v>400</v>
      </c>
      <c r="E20" s="8">
        <v>578</v>
      </c>
      <c r="F20" s="7" t="s">
        <v>28</v>
      </c>
      <c r="G20" s="36" t="s">
        <v>26</v>
      </c>
      <c r="H20" s="37"/>
      <c r="I20" s="37"/>
      <c r="J20" s="37"/>
      <c r="K20" s="37"/>
      <c r="L20" s="37"/>
      <c r="M20" s="18"/>
      <c r="N20" s="32"/>
    </row>
    <row r="21" spans="1:14" s="16" customFormat="1" ht="25.35" customHeight="1" x14ac:dyDescent="0.25">
      <c r="A21" s="28">
        <v>7</v>
      </c>
      <c r="B21" s="11" t="s">
        <v>30</v>
      </c>
      <c r="C21" s="7" t="s">
        <v>22</v>
      </c>
      <c r="D21" s="7">
        <v>160</v>
      </c>
      <c r="E21" s="8">
        <v>231</v>
      </c>
      <c r="F21" s="7" t="s">
        <v>31</v>
      </c>
      <c r="G21" s="25">
        <v>230</v>
      </c>
      <c r="H21" s="25">
        <v>226</v>
      </c>
      <c r="I21" s="25">
        <v>229</v>
      </c>
      <c r="J21" s="25">
        <v>32</v>
      </c>
      <c r="K21" s="25">
        <v>40</v>
      </c>
      <c r="L21" s="25">
        <v>41</v>
      </c>
      <c r="M21" s="25">
        <f t="shared" ref="M21:M67" si="2">(J21+K21+L21)/3*0.52592</f>
        <v>19.809653333333333</v>
      </c>
      <c r="N21" s="34">
        <f>ROUND((J21+K21+L21)/3*0.52592/0.8,0)</f>
        <v>25</v>
      </c>
    </row>
    <row r="22" spans="1:14" s="16" customFormat="1" ht="25.35" customHeight="1" x14ac:dyDescent="0.25">
      <c r="A22" s="28">
        <v>8</v>
      </c>
      <c r="B22" s="11" t="s">
        <v>32</v>
      </c>
      <c r="C22" s="7" t="s">
        <v>22</v>
      </c>
      <c r="D22" s="7">
        <v>250</v>
      </c>
      <c r="E22" s="8">
        <v>361</v>
      </c>
      <c r="F22" s="7" t="s">
        <v>28</v>
      </c>
      <c r="G22" s="25">
        <v>228</v>
      </c>
      <c r="H22" s="25">
        <v>226</v>
      </c>
      <c r="I22" s="25">
        <v>228</v>
      </c>
      <c r="J22" s="25">
        <v>77</v>
      </c>
      <c r="K22" s="25">
        <v>48</v>
      </c>
      <c r="L22" s="25">
        <v>69</v>
      </c>
      <c r="M22" s="25">
        <f t="shared" si="2"/>
        <v>34.009493333333339</v>
      </c>
      <c r="N22" s="33">
        <f t="shared" si="1"/>
        <v>43</v>
      </c>
    </row>
    <row r="23" spans="1:14" s="16" customFormat="1" ht="25.35" customHeight="1" x14ac:dyDescent="0.25">
      <c r="A23" s="28">
        <v>9</v>
      </c>
      <c r="B23" s="27" t="s">
        <v>63</v>
      </c>
      <c r="C23" s="26" t="s">
        <v>22</v>
      </c>
      <c r="D23" s="26">
        <v>160</v>
      </c>
      <c r="E23" s="25">
        <v>231</v>
      </c>
      <c r="F23" s="26" t="s">
        <v>28</v>
      </c>
      <c r="G23" s="25">
        <v>227</v>
      </c>
      <c r="H23" s="25">
        <v>226</v>
      </c>
      <c r="I23" s="25">
        <v>228</v>
      </c>
      <c r="J23" s="25">
        <v>54</v>
      </c>
      <c r="K23" s="25">
        <v>54</v>
      </c>
      <c r="L23" s="25">
        <v>59</v>
      </c>
      <c r="M23" s="25">
        <f t="shared" si="2"/>
        <v>29.276213333333335</v>
      </c>
      <c r="N23" s="33">
        <f t="shared" si="1"/>
        <v>37</v>
      </c>
    </row>
    <row r="24" spans="1:14" s="16" customFormat="1" ht="25.35" customHeight="1" x14ac:dyDescent="0.25">
      <c r="A24" s="28">
        <v>10</v>
      </c>
      <c r="B24" s="11" t="s">
        <v>33</v>
      </c>
      <c r="C24" s="7" t="s">
        <v>22</v>
      </c>
      <c r="D24" s="7">
        <v>630</v>
      </c>
      <c r="E24" s="8">
        <v>361</v>
      </c>
      <c r="F24" s="7" t="s">
        <v>34</v>
      </c>
      <c r="G24" s="25">
        <v>225</v>
      </c>
      <c r="H24" s="25">
        <v>225</v>
      </c>
      <c r="I24" s="25">
        <v>225</v>
      </c>
      <c r="J24" s="25">
        <v>100</v>
      </c>
      <c r="K24" s="25">
        <v>93</v>
      </c>
      <c r="L24" s="25">
        <v>107</v>
      </c>
      <c r="M24" s="25">
        <f t="shared" si="2"/>
        <v>52.592000000000006</v>
      </c>
      <c r="N24" s="34">
        <f t="shared" si="1"/>
        <v>66</v>
      </c>
    </row>
    <row r="25" spans="1:14" s="16" customFormat="1" ht="25.35" customHeight="1" x14ac:dyDescent="0.25">
      <c r="A25" s="28">
        <v>11</v>
      </c>
      <c r="B25" s="11" t="s">
        <v>33</v>
      </c>
      <c r="C25" s="7" t="s">
        <v>22</v>
      </c>
      <c r="D25" s="7">
        <v>400</v>
      </c>
      <c r="E25" s="8">
        <v>578</v>
      </c>
      <c r="F25" s="7" t="s">
        <v>35</v>
      </c>
      <c r="G25" s="36" t="s">
        <v>26</v>
      </c>
      <c r="H25" s="37"/>
      <c r="I25" s="37"/>
      <c r="J25" s="37"/>
      <c r="K25" s="37"/>
      <c r="L25" s="37"/>
      <c r="M25" s="25"/>
      <c r="N25" s="32"/>
    </row>
    <row r="26" spans="1:14" s="16" customFormat="1" ht="25.35" customHeight="1" x14ac:dyDescent="0.25">
      <c r="A26" s="28">
        <v>12</v>
      </c>
      <c r="B26" s="11" t="s">
        <v>36</v>
      </c>
      <c r="C26" s="7" t="s">
        <v>22</v>
      </c>
      <c r="D26" s="7">
        <v>160</v>
      </c>
      <c r="E26" s="8">
        <v>231</v>
      </c>
      <c r="F26" s="7" t="s">
        <v>37</v>
      </c>
      <c r="G26" s="25">
        <v>231</v>
      </c>
      <c r="H26" s="25">
        <v>230</v>
      </c>
      <c r="I26" s="25">
        <v>228</v>
      </c>
      <c r="J26" s="25">
        <v>52</v>
      </c>
      <c r="K26" s="25">
        <v>50</v>
      </c>
      <c r="L26" s="25">
        <v>71</v>
      </c>
      <c r="M26" s="25">
        <f t="shared" si="2"/>
        <v>30.328053333333337</v>
      </c>
      <c r="N26" s="32">
        <f t="shared" si="1"/>
        <v>38</v>
      </c>
    </row>
    <row r="27" spans="1:14" s="16" customFormat="1" ht="25.35" customHeight="1" x14ac:dyDescent="0.25">
      <c r="A27" s="28">
        <v>13</v>
      </c>
      <c r="B27" s="11" t="s">
        <v>38</v>
      </c>
      <c r="C27" s="7" t="s">
        <v>22</v>
      </c>
      <c r="D27" s="7">
        <v>1000</v>
      </c>
      <c r="E27" s="8">
        <v>1445</v>
      </c>
      <c r="F27" s="7" t="s">
        <v>39</v>
      </c>
      <c r="G27" s="25">
        <v>226</v>
      </c>
      <c r="H27" s="25">
        <v>229</v>
      </c>
      <c r="I27" s="25">
        <v>230</v>
      </c>
      <c r="J27" s="25">
        <v>894</v>
      </c>
      <c r="K27" s="25">
        <v>889</v>
      </c>
      <c r="L27" s="25">
        <v>899</v>
      </c>
      <c r="M27" s="25">
        <f t="shared" si="2"/>
        <v>470.17248000000006</v>
      </c>
      <c r="N27" s="32">
        <f t="shared" si="1"/>
        <v>588</v>
      </c>
    </row>
    <row r="28" spans="1:14" s="16" customFormat="1" ht="25.35" customHeight="1" x14ac:dyDescent="0.25">
      <c r="A28" s="28">
        <v>14</v>
      </c>
      <c r="B28" s="11" t="s">
        <v>38</v>
      </c>
      <c r="C28" s="7" t="s">
        <v>22</v>
      </c>
      <c r="D28" s="7">
        <v>1000</v>
      </c>
      <c r="E28" s="8">
        <v>1445</v>
      </c>
      <c r="F28" s="7" t="s">
        <v>39</v>
      </c>
      <c r="G28" s="25">
        <v>228</v>
      </c>
      <c r="H28" s="25">
        <v>227</v>
      </c>
      <c r="I28" s="25">
        <v>229</v>
      </c>
      <c r="J28" s="25">
        <v>800</v>
      </c>
      <c r="K28" s="25">
        <v>788</v>
      </c>
      <c r="L28" s="25">
        <v>781</v>
      </c>
      <c r="M28" s="25">
        <f t="shared" si="2"/>
        <v>415.30149333333338</v>
      </c>
      <c r="N28" s="32">
        <f t="shared" si="1"/>
        <v>519</v>
      </c>
    </row>
    <row r="29" spans="1:14" s="16" customFormat="1" ht="25.35" customHeight="1" x14ac:dyDescent="0.25">
      <c r="A29" s="28">
        <v>15</v>
      </c>
      <c r="B29" s="11" t="s">
        <v>40</v>
      </c>
      <c r="C29" s="7" t="s">
        <v>22</v>
      </c>
      <c r="D29" s="7">
        <v>160</v>
      </c>
      <c r="E29" s="8">
        <v>231</v>
      </c>
      <c r="F29" s="7" t="s">
        <v>41</v>
      </c>
      <c r="G29" s="25">
        <v>227</v>
      </c>
      <c r="H29" s="25">
        <v>226</v>
      </c>
      <c r="I29" s="25">
        <v>226</v>
      </c>
      <c r="J29" s="25">
        <v>61</v>
      </c>
      <c r="K29" s="25">
        <v>57</v>
      </c>
      <c r="L29" s="25">
        <v>66</v>
      </c>
      <c r="M29" s="25">
        <f t="shared" si="2"/>
        <v>32.25642666666667</v>
      </c>
      <c r="N29" s="32">
        <f t="shared" si="1"/>
        <v>40</v>
      </c>
    </row>
    <row r="30" spans="1:14" s="16" customFormat="1" ht="25.35" customHeight="1" x14ac:dyDescent="0.25">
      <c r="A30" s="28">
        <v>16</v>
      </c>
      <c r="B30" s="11" t="s">
        <v>42</v>
      </c>
      <c r="C30" s="7" t="s">
        <v>22</v>
      </c>
      <c r="D30" s="7">
        <v>250</v>
      </c>
      <c r="E30" s="8">
        <v>361</v>
      </c>
      <c r="F30" s="7" t="s">
        <v>35</v>
      </c>
      <c r="G30" s="36" t="s">
        <v>78</v>
      </c>
      <c r="H30" s="37"/>
      <c r="I30" s="37"/>
      <c r="J30" s="37"/>
      <c r="K30" s="37"/>
      <c r="L30" s="37"/>
      <c r="M30" s="25"/>
      <c r="N30" s="32"/>
    </row>
    <row r="31" spans="1:14" s="16" customFormat="1" ht="25.35" customHeight="1" x14ac:dyDescent="0.25">
      <c r="A31" s="28">
        <v>17</v>
      </c>
      <c r="B31" s="11" t="s">
        <v>43</v>
      </c>
      <c r="C31" s="7" t="s">
        <v>22</v>
      </c>
      <c r="D31" s="7">
        <v>160</v>
      </c>
      <c r="E31" s="8">
        <v>231</v>
      </c>
      <c r="F31" s="7" t="s">
        <v>37</v>
      </c>
      <c r="G31" s="25">
        <v>224</v>
      </c>
      <c r="H31" s="25">
        <v>226</v>
      </c>
      <c r="I31" s="25">
        <v>225</v>
      </c>
      <c r="J31" s="25">
        <v>69</v>
      </c>
      <c r="K31" s="25">
        <v>74</v>
      </c>
      <c r="L31" s="25">
        <v>73</v>
      </c>
      <c r="M31" s="25">
        <f t="shared" si="2"/>
        <v>37.866240000000005</v>
      </c>
      <c r="N31" s="32">
        <f t="shared" si="1"/>
        <v>47</v>
      </c>
    </row>
    <row r="32" spans="1:14" s="16" customFormat="1" ht="25.35" customHeight="1" x14ac:dyDescent="0.25">
      <c r="A32" s="28">
        <v>18</v>
      </c>
      <c r="B32" s="11" t="s">
        <v>44</v>
      </c>
      <c r="C32" s="7" t="s">
        <v>45</v>
      </c>
      <c r="D32" s="7">
        <v>630</v>
      </c>
      <c r="E32" s="8">
        <v>1445</v>
      </c>
      <c r="F32" s="7" t="s">
        <v>24</v>
      </c>
      <c r="G32" s="25">
        <v>227</v>
      </c>
      <c r="H32" s="25">
        <v>229</v>
      </c>
      <c r="I32" s="25">
        <v>227</v>
      </c>
      <c r="J32" s="25">
        <v>80</v>
      </c>
      <c r="K32" s="25">
        <v>63</v>
      </c>
      <c r="L32" s="25">
        <v>95</v>
      </c>
      <c r="M32" s="25">
        <f t="shared" si="2"/>
        <v>41.722986666666671</v>
      </c>
      <c r="N32" s="32">
        <f t="shared" si="1"/>
        <v>52</v>
      </c>
    </row>
    <row r="33" spans="1:14" s="16" customFormat="1" ht="25.35" customHeight="1" x14ac:dyDescent="0.25">
      <c r="A33" s="28">
        <v>19</v>
      </c>
      <c r="B33" s="11" t="s">
        <v>61</v>
      </c>
      <c r="C33" s="7" t="s">
        <v>22</v>
      </c>
      <c r="D33" s="7">
        <v>2500</v>
      </c>
      <c r="E33" s="8"/>
      <c r="F33" s="7"/>
      <c r="G33" s="25">
        <v>234</v>
      </c>
      <c r="H33" s="25">
        <v>227</v>
      </c>
      <c r="I33" s="25">
        <v>227</v>
      </c>
      <c r="J33" s="25">
        <v>614</v>
      </c>
      <c r="K33" s="25">
        <v>611</v>
      </c>
      <c r="L33" s="25">
        <v>593</v>
      </c>
      <c r="M33" s="25">
        <f t="shared" si="2"/>
        <v>318.70752000000005</v>
      </c>
      <c r="N33" s="32">
        <f>ROUND((J33+K33+L33)/3*0.52592/0.8,0)</f>
        <v>398</v>
      </c>
    </row>
    <row r="34" spans="1:14" s="16" customFormat="1" ht="25.35" customHeight="1" x14ac:dyDescent="0.25">
      <c r="A34" s="28">
        <v>20</v>
      </c>
      <c r="B34" s="11" t="s">
        <v>46</v>
      </c>
      <c r="C34" s="7" t="s">
        <v>47</v>
      </c>
      <c r="D34" s="7">
        <v>1000</v>
      </c>
      <c r="E34" s="8">
        <v>1445</v>
      </c>
      <c r="F34" s="7" t="s">
        <v>39</v>
      </c>
      <c r="G34" s="25">
        <v>224</v>
      </c>
      <c r="H34" s="25">
        <v>232</v>
      </c>
      <c r="I34" s="25">
        <v>228</v>
      </c>
      <c r="J34" s="25">
        <v>845</v>
      </c>
      <c r="K34" s="25">
        <v>877</v>
      </c>
      <c r="L34" s="25">
        <v>950</v>
      </c>
      <c r="M34" s="25">
        <f t="shared" si="2"/>
        <v>468.41941333333335</v>
      </c>
      <c r="N34" s="32">
        <f>ROUND((J34+K34+L34)/3*0.52592/0.8,0)</f>
        <v>586</v>
      </c>
    </row>
    <row r="35" spans="1:14" s="16" customFormat="1" ht="25.35" customHeight="1" x14ac:dyDescent="0.25">
      <c r="A35" s="28">
        <v>21</v>
      </c>
      <c r="B35" s="11" t="s">
        <v>48</v>
      </c>
      <c r="C35" s="7" t="s">
        <v>22</v>
      </c>
      <c r="D35" s="7">
        <v>1000</v>
      </c>
      <c r="E35" s="8">
        <v>1445</v>
      </c>
      <c r="F35" s="47" t="s">
        <v>26</v>
      </c>
      <c r="G35" s="48"/>
      <c r="H35" s="48"/>
      <c r="I35" s="48"/>
      <c r="J35" s="48"/>
      <c r="K35" s="48"/>
      <c r="L35" s="48"/>
      <c r="M35" s="25"/>
      <c r="N35" s="32"/>
    </row>
    <row r="36" spans="1:14" s="16" customFormat="1" ht="25.35" customHeight="1" x14ac:dyDescent="0.25">
      <c r="A36" s="28">
        <v>22</v>
      </c>
      <c r="B36" s="11" t="s">
        <v>48</v>
      </c>
      <c r="C36" s="7" t="s">
        <v>22</v>
      </c>
      <c r="D36" s="7">
        <v>1000</v>
      </c>
      <c r="E36" s="8">
        <v>1445</v>
      </c>
      <c r="F36" s="7"/>
      <c r="G36" s="25">
        <v>227</v>
      </c>
      <c r="H36" s="25">
        <v>227</v>
      </c>
      <c r="I36" s="25">
        <v>228</v>
      </c>
      <c r="J36" s="25">
        <v>709</v>
      </c>
      <c r="K36" s="25">
        <v>714</v>
      </c>
      <c r="L36" s="25">
        <v>693</v>
      </c>
      <c r="M36" s="25">
        <f t="shared" si="2"/>
        <v>370.94890666666674</v>
      </c>
      <c r="N36" s="32">
        <f t="shared" si="1"/>
        <v>464</v>
      </c>
    </row>
    <row r="37" spans="1:14" s="16" customFormat="1" ht="25.35" customHeight="1" x14ac:dyDescent="0.25">
      <c r="A37" s="28">
        <v>23</v>
      </c>
      <c r="B37" s="11" t="s">
        <v>49</v>
      </c>
      <c r="C37" s="7" t="s">
        <v>22</v>
      </c>
      <c r="D37" s="7">
        <v>400</v>
      </c>
      <c r="E37" s="8">
        <v>578</v>
      </c>
      <c r="F37" s="7" t="s">
        <v>28</v>
      </c>
      <c r="G37" s="25">
        <v>231</v>
      </c>
      <c r="H37" s="25">
        <v>231</v>
      </c>
      <c r="I37" s="25">
        <v>227</v>
      </c>
      <c r="J37" s="25">
        <v>300</v>
      </c>
      <c r="K37" s="25">
        <v>290</v>
      </c>
      <c r="L37" s="25">
        <v>292</v>
      </c>
      <c r="M37" s="25">
        <f t="shared" si="2"/>
        <v>154.62048000000001</v>
      </c>
      <c r="N37" s="32">
        <f t="shared" si="1"/>
        <v>193</v>
      </c>
    </row>
    <row r="38" spans="1:14" s="16" customFormat="1" ht="25.35" customHeight="1" x14ac:dyDescent="0.25">
      <c r="A38" s="28">
        <v>24</v>
      </c>
      <c r="B38" s="11" t="s">
        <v>50</v>
      </c>
      <c r="C38" s="7" t="s">
        <v>22</v>
      </c>
      <c r="D38" s="7">
        <v>250</v>
      </c>
      <c r="E38" s="7">
        <v>361</v>
      </c>
      <c r="F38" s="7" t="s">
        <v>29</v>
      </c>
      <c r="G38" s="25">
        <v>229</v>
      </c>
      <c r="H38" s="25">
        <v>225</v>
      </c>
      <c r="I38" s="25">
        <v>227</v>
      </c>
      <c r="J38" s="25">
        <v>4</v>
      </c>
      <c r="K38" s="25">
        <v>11</v>
      </c>
      <c r="L38" s="25">
        <v>8</v>
      </c>
      <c r="M38" s="25">
        <f t="shared" si="2"/>
        <v>4.0320533333333337</v>
      </c>
      <c r="N38" s="32">
        <f t="shared" si="1"/>
        <v>5</v>
      </c>
    </row>
    <row r="39" spans="1:14" s="16" customFormat="1" ht="25.35" customHeight="1" x14ac:dyDescent="0.25">
      <c r="A39" s="28">
        <v>25</v>
      </c>
      <c r="B39" s="11" t="s">
        <v>51</v>
      </c>
      <c r="C39" s="7" t="s">
        <v>22</v>
      </c>
      <c r="D39" s="7">
        <v>400</v>
      </c>
      <c r="E39" s="7">
        <v>578</v>
      </c>
      <c r="F39" s="7" t="s">
        <v>52</v>
      </c>
      <c r="G39" s="25">
        <v>224</v>
      </c>
      <c r="H39" s="25">
        <v>223</v>
      </c>
      <c r="I39" s="25">
        <v>226</v>
      </c>
      <c r="J39" s="25">
        <v>411</v>
      </c>
      <c r="K39" s="25">
        <v>434</v>
      </c>
      <c r="L39" s="25">
        <v>410</v>
      </c>
      <c r="M39" s="25">
        <f t="shared" si="2"/>
        <v>220.00986666666668</v>
      </c>
      <c r="N39" s="32">
        <f t="shared" si="1"/>
        <v>275</v>
      </c>
    </row>
    <row r="40" spans="1:14" s="16" customFormat="1" ht="25.35" customHeight="1" x14ac:dyDescent="0.25">
      <c r="A40" s="28">
        <v>26</v>
      </c>
      <c r="B40" s="11" t="s">
        <v>53</v>
      </c>
      <c r="C40" s="7" t="s">
        <v>22</v>
      </c>
      <c r="D40" s="7">
        <v>160</v>
      </c>
      <c r="E40" s="8">
        <v>231</v>
      </c>
      <c r="F40" s="7" t="s">
        <v>37</v>
      </c>
      <c r="G40" s="25">
        <v>230</v>
      </c>
      <c r="H40" s="25">
        <v>232</v>
      </c>
      <c r="I40" s="25">
        <v>230</v>
      </c>
      <c r="J40" s="25">
        <v>2</v>
      </c>
      <c r="K40" s="25">
        <v>0</v>
      </c>
      <c r="L40" s="25">
        <v>2</v>
      </c>
      <c r="M40" s="25">
        <f t="shared" si="2"/>
        <v>0.70122666666666666</v>
      </c>
      <c r="N40" s="32">
        <f t="shared" si="1"/>
        <v>1</v>
      </c>
    </row>
    <row r="41" spans="1:14" s="16" customFormat="1" ht="25.35" customHeight="1" x14ac:dyDescent="0.25">
      <c r="A41" s="28">
        <v>27</v>
      </c>
      <c r="B41" s="11" t="s">
        <v>54</v>
      </c>
      <c r="C41" s="7" t="s">
        <v>22</v>
      </c>
      <c r="D41" s="7">
        <v>250</v>
      </c>
      <c r="E41" s="7">
        <v>361</v>
      </c>
      <c r="F41" s="7" t="s">
        <v>28</v>
      </c>
      <c r="G41" s="25">
        <v>229</v>
      </c>
      <c r="H41" s="25">
        <v>229</v>
      </c>
      <c r="I41" s="25">
        <v>230</v>
      </c>
      <c r="J41" s="25">
        <v>6</v>
      </c>
      <c r="K41" s="25">
        <v>6</v>
      </c>
      <c r="L41" s="25">
        <v>9</v>
      </c>
      <c r="M41" s="25">
        <f t="shared" si="2"/>
        <v>3.6814400000000003</v>
      </c>
      <c r="N41" s="32">
        <f t="shared" si="1"/>
        <v>5</v>
      </c>
    </row>
    <row r="42" spans="1:14" s="16" customFormat="1" ht="25.35" customHeight="1" x14ac:dyDescent="0.25">
      <c r="A42" s="28">
        <v>28</v>
      </c>
      <c r="B42" s="11" t="s">
        <v>55</v>
      </c>
      <c r="C42" s="28" t="s">
        <v>65</v>
      </c>
      <c r="D42" s="7">
        <v>400</v>
      </c>
      <c r="E42" s="7">
        <v>578</v>
      </c>
      <c r="F42" s="7" t="s">
        <v>37</v>
      </c>
      <c r="G42" s="25">
        <v>227</v>
      </c>
      <c r="H42" s="25">
        <v>230</v>
      </c>
      <c r="I42" s="25">
        <v>227</v>
      </c>
      <c r="J42" s="25">
        <v>34</v>
      </c>
      <c r="K42" s="25">
        <v>30</v>
      </c>
      <c r="L42" s="25">
        <v>29</v>
      </c>
      <c r="M42" s="25">
        <f t="shared" si="2"/>
        <v>16.303520000000002</v>
      </c>
      <c r="N42" s="32">
        <f t="shared" si="1"/>
        <v>20</v>
      </c>
    </row>
    <row r="43" spans="1:14" s="16" customFormat="1" ht="25.35" customHeight="1" x14ac:dyDescent="0.25">
      <c r="A43" s="28">
        <v>30</v>
      </c>
      <c r="B43" s="27" t="s">
        <v>64</v>
      </c>
      <c r="C43" s="26" t="s">
        <v>65</v>
      </c>
      <c r="D43" s="26">
        <v>250</v>
      </c>
      <c r="E43" s="26">
        <v>361</v>
      </c>
      <c r="F43" s="26" t="s">
        <v>29</v>
      </c>
      <c r="G43" s="25">
        <v>226</v>
      </c>
      <c r="H43" s="25">
        <v>225</v>
      </c>
      <c r="I43" s="25">
        <v>228</v>
      </c>
      <c r="J43" s="25">
        <v>52</v>
      </c>
      <c r="K43" s="25">
        <v>59</v>
      </c>
      <c r="L43" s="25">
        <v>47</v>
      </c>
      <c r="M43" s="25">
        <f t="shared" si="2"/>
        <v>27.698453333333337</v>
      </c>
      <c r="N43" s="32">
        <f t="shared" si="1"/>
        <v>35</v>
      </c>
    </row>
    <row r="44" spans="1:14" s="16" customFormat="1" ht="25.35" customHeight="1" x14ac:dyDescent="0.25">
      <c r="A44" s="28">
        <v>31</v>
      </c>
      <c r="B44" s="27" t="s">
        <v>70</v>
      </c>
      <c r="C44" s="26" t="s">
        <v>22</v>
      </c>
      <c r="D44" s="26">
        <v>1000</v>
      </c>
      <c r="E44" s="26">
        <v>1445</v>
      </c>
      <c r="F44" s="26" t="s">
        <v>59</v>
      </c>
      <c r="G44" s="25">
        <v>229</v>
      </c>
      <c r="H44" s="25">
        <v>232</v>
      </c>
      <c r="I44" s="25">
        <v>231</v>
      </c>
      <c r="J44" s="25">
        <v>707</v>
      </c>
      <c r="K44" s="25">
        <v>673</v>
      </c>
      <c r="L44" s="25">
        <v>711</v>
      </c>
      <c r="M44" s="25">
        <f t="shared" si="2"/>
        <v>366.56624000000005</v>
      </c>
      <c r="N44" s="32">
        <f t="shared" si="1"/>
        <v>458</v>
      </c>
    </row>
    <row r="45" spans="1:14" s="16" customFormat="1" ht="25.35" customHeight="1" x14ac:dyDescent="0.25">
      <c r="A45" s="28">
        <v>32</v>
      </c>
      <c r="B45" s="27" t="s">
        <v>71</v>
      </c>
      <c r="C45" s="28" t="s">
        <v>22</v>
      </c>
      <c r="D45" s="28">
        <v>630</v>
      </c>
      <c r="E45" s="28">
        <v>910</v>
      </c>
      <c r="F45" s="28"/>
      <c r="G45" s="25">
        <v>227</v>
      </c>
      <c r="H45" s="25">
        <v>228</v>
      </c>
      <c r="I45" s="25">
        <v>229</v>
      </c>
      <c r="J45" s="25">
        <v>632</v>
      </c>
      <c r="K45" s="25">
        <v>604</v>
      </c>
      <c r="L45" s="25">
        <v>600</v>
      </c>
      <c r="M45" s="25">
        <f t="shared" si="2"/>
        <v>321.86304000000001</v>
      </c>
      <c r="N45" s="32">
        <f t="shared" si="1"/>
        <v>402</v>
      </c>
    </row>
    <row r="46" spans="1:14" s="16" customFormat="1" ht="25.35" customHeight="1" x14ac:dyDescent="0.25">
      <c r="A46" s="28">
        <v>33</v>
      </c>
      <c r="B46" s="27" t="s">
        <v>71</v>
      </c>
      <c r="C46" s="28" t="s">
        <v>22</v>
      </c>
      <c r="D46" s="28">
        <v>400</v>
      </c>
      <c r="E46" s="28">
        <v>578</v>
      </c>
      <c r="F46" s="28"/>
      <c r="G46" s="47" t="s">
        <v>26</v>
      </c>
      <c r="H46" s="48"/>
      <c r="I46" s="48"/>
      <c r="J46" s="48"/>
      <c r="K46" s="48"/>
      <c r="L46" s="48"/>
      <c r="M46" s="25"/>
      <c r="N46" s="32"/>
    </row>
    <row r="47" spans="1:14" s="16" customFormat="1" ht="25.35" customHeight="1" x14ac:dyDescent="0.25">
      <c r="A47" s="28">
        <v>34</v>
      </c>
      <c r="B47" s="27" t="s">
        <v>76</v>
      </c>
      <c r="C47" s="28" t="s">
        <v>22</v>
      </c>
      <c r="D47" s="28">
        <v>630</v>
      </c>
      <c r="E47" s="28">
        <v>910</v>
      </c>
      <c r="F47" s="28"/>
      <c r="G47" s="25">
        <v>224</v>
      </c>
      <c r="H47" s="25">
        <v>225</v>
      </c>
      <c r="I47" s="25">
        <v>224</v>
      </c>
      <c r="J47" s="25">
        <v>501</v>
      </c>
      <c r="K47" s="25">
        <v>531</v>
      </c>
      <c r="L47" s="25">
        <v>508</v>
      </c>
      <c r="M47" s="25">
        <f t="shared" si="2"/>
        <v>269.97226666666671</v>
      </c>
      <c r="N47" s="32">
        <f t="shared" si="1"/>
        <v>337</v>
      </c>
    </row>
    <row r="48" spans="1:14" s="16" customFormat="1" ht="25.35" customHeight="1" x14ac:dyDescent="0.25">
      <c r="A48" s="28">
        <v>35</v>
      </c>
      <c r="B48" s="27" t="s">
        <v>76</v>
      </c>
      <c r="C48" s="28" t="s">
        <v>22</v>
      </c>
      <c r="D48" s="28">
        <v>400</v>
      </c>
      <c r="E48" s="28">
        <v>578</v>
      </c>
      <c r="F48" s="28"/>
      <c r="G48" s="47" t="s">
        <v>26</v>
      </c>
      <c r="H48" s="48"/>
      <c r="I48" s="48"/>
      <c r="J48" s="48"/>
      <c r="K48" s="48"/>
      <c r="L48" s="48"/>
      <c r="M48" s="25"/>
      <c r="N48" s="32"/>
    </row>
    <row r="49" spans="1:14" s="16" customFormat="1" ht="25.35" customHeight="1" x14ac:dyDescent="0.25">
      <c r="A49" s="28">
        <v>36</v>
      </c>
      <c r="B49" s="27" t="s">
        <v>72</v>
      </c>
      <c r="C49" s="28" t="s">
        <v>22</v>
      </c>
      <c r="D49" s="28">
        <v>400</v>
      </c>
      <c r="E49" s="28">
        <v>578</v>
      </c>
      <c r="F49" s="28"/>
      <c r="G49" s="47" t="s">
        <v>26</v>
      </c>
      <c r="H49" s="48"/>
      <c r="I49" s="48"/>
      <c r="J49" s="48"/>
      <c r="K49" s="48"/>
      <c r="L49" s="48"/>
      <c r="M49" s="25"/>
      <c r="N49" s="32"/>
    </row>
    <row r="50" spans="1:14" s="16" customFormat="1" ht="25.35" customHeight="1" x14ac:dyDescent="0.25">
      <c r="A50" s="28">
        <v>37</v>
      </c>
      <c r="B50" s="27" t="s">
        <v>72</v>
      </c>
      <c r="C50" s="28" t="s">
        <v>22</v>
      </c>
      <c r="D50" s="28">
        <v>400</v>
      </c>
      <c r="E50" s="28">
        <v>578</v>
      </c>
      <c r="F50" s="28"/>
      <c r="G50" s="25">
        <v>229</v>
      </c>
      <c r="H50" s="25">
        <v>229</v>
      </c>
      <c r="I50" s="25">
        <v>230</v>
      </c>
      <c r="J50" s="25">
        <v>188</v>
      </c>
      <c r="K50" s="25">
        <v>182</v>
      </c>
      <c r="L50" s="25">
        <v>191</v>
      </c>
      <c r="M50" s="25">
        <f t="shared" si="2"/>
        <v>98.347040000000007</v>
      </c>
      <c r="N50" s="32">
        <f t="shared" si="1"/>
        <v>123</v>
      </c>
    </row>
    <row r="51" spans="1:14" s="16" customFormat="1" ht="25.35" customHeight="1" x14ac:dyDescent="0.25">
      <c r="A51" s="28">
        <v>38</v>
      </c>
      <c r="B51" s="27" t="s">
        <v>73</v>
      </c>
      <c r="C51" s="28" t="s">
        <v>22</v>
      </c>
      <c r="D51" s="28">
        <v>1000</v>
      </c>
      <c r="E51" s="28">
        <v>1445</v>
      </c>
      <c r="F51" s="28"/>
      <c r="G51" s="25">
        <v>227</v>
      </c>
      <c r="H51" s="25">
        <v>224</v>
      </c>
      <c r="I51" s="25">
        <v>223</v>
      </c>
      <c r="J51" s="25">
        <v>434</v>
      </c>
      <c r="K51" s="25">
        <v>429</v>
      </c>
      <c r="L51" s="25">
        <v>436</v>
      </c>
      <c r="M51" s="25">
        <f t="shared" si="2"/>
        <v>227.72336000000001</v>
      </c>
      <c r="N51" s="32">
        <f t="shared" si="1"/>
        <v>285</v>
      </c>
    </row>
    <row r="52" spans="1:14" s="16" customFormat="1" ht="25.35" customHeight="1" x14ac:dyDescent="0.25">
      <c r="A52" s="28">
        <v>39</v>
      </c>
      <c r="B52" s="27" t="s">
        <v>74</v>
      </c>
      <c r="C52" s="28" t="s">
        <v>22</v>
      </c>
      <c r="D52" s="28">
        <v>630</v>
      </c>
      <c r="E52" s="28">
        <v>910</v>
      </c>
      <c r="F52" s="28"/>
      <c r="G52" s="25">
        <v>222</v>
      </c>
      <c r="H52" s="25">
        <v>225</v>
      </c>
      <c r="I52" s="25">
        <v>224</v>
      </c>
      <c r="J52" s="25">
        <v>266</v>
      </c>
      <c r="K52" s="25">
        <v>259</v>
      </c>
      <c r="L52" s="25">
        <v>249</v>
      </c>
      <c r="M52" s="25">
        <f t="shared" si="2"/>
        <v>135.68736000000001</v>
      </c>
      <c r="N52" s="32">
        <f t="shared" si="1"/>
        <v>170</v>
      </c>
    </row>
    <row r="53" spans="1:14" s="16" customFormat="1" ht="25.35" customHeight="1" x14ac:dyDescent="0.25">
      <c r="A53" s="28">
        <v>40</v>
      </c>
      <c r="B53" s="27" t="s">
        <v>79</v>
      </c>
      <c r="C53" s="28" t="s">
        <v>22</v>
      </c>
      <c r="D53" s="28">
        <v>160</v>
      </c>
      <c r="E53" s="28">
        <v>231</v>
      </c>
      <c r="F53" s="28"/>
      <c r="G53" s="25">
        <v>230</v>
      </c>
      <c r="H53" s="25">
        <v>232</v>
      </c>
      <c r="I53" s="25">
        <v>232</v>
      </c>
      <c r="J53" s="25">
        <v>1</v>
      </c>
      <c r="K53" s="25">
        <v>0</v>
      </c>
      <c r="L53" s="25">
        <v>1</v>
      </c>
      <c r="M53" s="25">
        <f t="shared" si="2"/>
        <v>0.35061333333333333</v>
      </c>
      <c r="N53" s="32">
        <f t="shared" si="1"/>
        <v>0</v>
      </c>
    </row>
    <row r="54" spans="1:14" s="16" customFormat="1" ht="25.35" customHeight="1" x14ac:dyDescent="0.25">
      <c r="A54" s="28">
        <v>41</v>
      </c>
      <c r="B54" s="27" t="s">
        <v>75</v>
      </c>
      <c r="C54" s="28" t="s">
        <v>22</v>
      </c>
      <c r="D54" s="28">
        <v>400</v>
      </c>
      <c r="E54" s="28">
        <v>300</v>
      </c>
      <c r="F54" s="28"/>
      <c r="G54" s="25">
        <v>226</v>
      </c>
      <c r="H54" s="25">
        <v>224</v>
      </c>
      <c r="I54" s="25">
        <v>226</v>
      </c>
      <c r="J54" s="25">
        <v>107</v>
      </c>
      <c r="K54" s="25">
        <v>93</v>
      </c>
      <c r="L54" s="25">
        <v>88</v>
      </c>
      <c r="M54" s="25">
        <f t="shared" si="2"/>
        <v>50.488320000000002</v>
      </c>
      <c r="N54" s="32">
        <f t="shared" si="1"/>
        <v>63</v>
      </c>
    </row>
    <row r="55" spans="1:14" s="16" customFormat="1" ht="25.35" customHeight="1" x14ac:dyDescent="0.25">
      <c r="A55" s="28">
        <v>42</v>
      </c>
      <c r="B55" s="27" t="s">
        <v>68</v>
      </c>
      <c r="C55" s="28" t="s">
        <v>66</v>
      </c>
      <c r="D55" s="28">
        <v>400</v>
      </c>
      <c r="E55" s="28">
        <v>578</v>
      </c>
      <c r="F55" s="28"/>
      <c r="G55" s="36" t="s">
        <v>77</v>
      </c>
      <c r="H55" s="37"/>
      <c r="I55" s="37"/>
      <c r="J55" s="37"/>
      <c r="K55" s="37"/>
      <c r="L55" s="37"/>
      <c r="M55" s="25"/>
      <c r="N55" s="32"/>
    </row>
    <row r="56" spans="1:14" s="16" customFormat="1" ht="25.35" customHeight="1" x14ac:dyDescent="0.25">
      <c r="A56" s="28">
        <v>43</v>
      </c>
      <c r="B56" s="27" t="s">
        <v>69</v>
      </c>
      <c r="C56" s="28" t="s">
        <v>67</v>
      </c>
      <c r="D56" s="28">
        <v>160</v>
      </c>
      <c r="E56" s="28">
        <v>231</v>
      </c>
      <c r="F56" s="28"/>
      <c r="G56" s="25">
        <v>233</v>
      </c>
      <c r="H56" s="25">
        <v>231</v>
      </c>
      <c r="I56" s="25">
        <v>231</v>
      </c>
      <c r="J56" s="25">
        <v>0</v>
      </c>
      <c r="K56" s="25">
        <v>0</v>
      </c>
      <c r="L56" s="25">
        <v>0</v>
      </c>
      <c r="M56" s="25">
        <f t="shared" si="2"/>
        <v>0</v>
      </c>
      <c r="N56" s="32">
        <f t="shared" si="1"/>
        <v>0</v>
      </c>
    </row>
    <row r="57" spans="1:14" s="16" customFormat="1" ht="25.35" customHeight="1" x14ac:dyDescent="0.25">
      <c r="A57" s="28">
        <v>44</v>
      </c>
      <c r="B57" s="27" t="s">
        <v>82</v>
      </c>
      <c r="C57" s="28" t="s">
        <v>47</v>
      </c>
      <c r="D57" s="28">
        <v>1000</v>
      </c>
      <c r="E57" s="28">
        <v>1445</v>
      </c>
      <c r="F57" s="28"/>
      <c r="G57" s="36" t="s">
        <v>78</v>
      </c>
      <c r="H57" s="37"/>
      <c r="I57" s="37"/>
      <c r="J57" s="37"/>
      <c r="K57" s="37"/>
      <c r="L57" s="37"/>
      <c r="M57" s="25"/>
      <c r="N57" s="32"/>
    </row>
    <row r="58" spans="1:14" s="16" customFormat="1" ht="25.35" customHeight="1" x14ac:dyDescent="0.25">
      <c r="A58" s="28">
        <v>45</v>
      </c>
      <c r="B58" s="27" t="s">
        <v>83</v>
      </c>
      <c r="C58" s="28" t="s">
        <v>22</v>
      </c>
      <c r="D58" s="28">
        <v>1000</v>
      </c>
      <c r="E58" s="28">
        <v>1445</v>
      </c>
      <c r="F58" s="28"/>
      <c r="G58" s="36" t="s">
        <v>78</v>
      </c>
      <c r="H58" s="37"/>
      <c r="I58" s="37"/>
      <c r="J58" s="37"/>
      <c r="K58" s="37"/>
      <c r="L58" s="37"/>
      <c r="M58" s="25"/>
      <c r="N58" s="32"/>
    </row>
    <row r="59" spans="1:14" s="16" customFormat="1" ht="25.35" customHeight="1" x14ac:dyDescent="0.25">
      <c r="A59" s="28">
        <v>46</v>
      </c>
      <c r="B59" s="27" t="s">
        <v>83</v>
      </c>
      <c r="C59" s="28" t="s">
        <v>22</v>
      </c>
      <c r="D59" s="28">
        <v>1000</v>
      </c>
      <c r="E59" s="28">
        <v>1445</v>
      </c>
      <c r="F59" s="28"/>
      <c r="G59" s="25">
        <v>229</v>
      </c>
      <c r="H59" s="25">
        <v>227</v>
      </c>
      <c r="I59" s="25">
        <v>228</v>
      </c>
      <c r="J59" s="25">
        <v>404</v>
      </c>
      <c r="K59" s="25">
        <v>410</v>
      </c>
      <c r="L59" s="25">
        <v>400</v>
      </c>
      <c r="M59" s="25">
        <f t="shared" si="2"/>
        <v>212.82229333333336</v>
      </c>
      <c r="N59" s="32">
        <f t="shared" si="1"/>
        <v>266</v>
      </c>
    </row>
    <row r="60" spans="1:14" s="16" customFormat="1" ht="25.35" customHeight="1" x14ac:dyDescent="0.25">
      <c r="A60" s="28">
        <v>47</v>
      </c>
      <c r="B60" s="27" t="s">
        <v>84</v>
      </c>
      <c r="C60" s="28" t="s">
        <v>22</v>
      </c>
      <c r="D60" s="28">
        <v>1000</v>
      </c>
      <c r="E60" s="28">
        <v>1445</v>
      </c>
      <c r="F60" s="28"/>
      <c r="G60" s="25">
        <v>228</v>
      </c>
      <c r="H60" s="25">
        <v>228</v>
      </c>
      <c r="I60" s="25">
        <v>227</v>
      </c>
      <c r="J60" s="25">
        <v>219</v>
      </c>
      <c r="K60" s="25">
        <v>244</v>
      </c>
      <c r="L60" s="25">
        <v>268</v>
      </c>
      <c r="M60" s="25">
        <f t="shared" si="2"/>
        <v>128.14917333333335</v>
      </c>
      <c r="N60" s="32">
        <f t="shared" si="1"/>
        <v>160</v>
      </c>
    </row>
    <row r="61" spans="1:14" s="16" customFormat="1" ht="25.35" customHeight="1" x14ac:dyDescent="0.25">
      <c r="A61" s="28">
        <v>48</v>
      </c>
      <c r="B61" s="27" t="s">
        <v>84</v>
      </c>
      <c r="C61" s="28" t="s">
        <v>22</v>
      </c>
      <c r="D61" s="28">
        <v>1000</v>
      </c>
      <c r="E61" s="28">
        <v>1445</v>
      </c>
      <c r="F61" s="28"/>
      <c r="G61" s="25">
        <v>229</v>
      </c>
      <c r="H61" s="25">
        <v>228</v>
      </c>
      <c r="I61" s="25">
        <v>228</v>
      </c>
      <c r="J61" s="25">
        <v>291</v>
      </c>
      <c r="K61" s="25">
        <v>253</v>
      </c>
      <c r="L61" s="25">
        <v>271</v>
      </c>
      <c r="M61" s="25">
        <f t="shared" si="2"/>
        <v>142.87493333333336</v>
      </c>
      <c r="N61" s="32">
        <f t="shared" si="1"/>
        <v>179</v>
      </c>
    </row>
    <row r="62" spans="1:14" s="16" customFormat="1" ht="25.35" customHeight="1" x14ac:dyDescent="0.25">
      <c r="A62" s="28">
        <v>49</v>
      </c>
      <c r="B62" s="27" t="s">
        <v>85</v>
      </c>
      <c r="C62" s="28" t="s">
        <v>22</v>
      </c>
      <c r="D62" s="28">
        <v>400</v>
      </c>
      <c r="E62" s="28">
        <v>578</v>
      </c>
      <c r="F62" s="28"/>
      <c r="G62" s="25">
        <v>232</v>
      </c>
      <c r="H62" s="25">
        <v>230</v>
      </c>
      <c r="I62" s="25">
        <v>230</v>
      </c>
      <c r="J62" s="25">
        <v>59</v>
      </c>
      <c r="K62" s="25">
        <v>57</v>
      </c>
      <c r="L62" s="25">
        <v>69</v>
      </c>
      <c r="M62" s="25">
        <f t="shared" si="2"/>
        <v>32.431733333333334</v>
      </c>
      <c r="N62" s="32">
        <f t="shared" si="1"/>
        <v>41</v>
      </c>
    </row>
    <row r="63" spans="1:14" s="16" customFormat="1" ht="25.35" customHeight="1" x14ac:dyDescent="0.25">
      <c r="A63" s="28">
        <v>50</v>
      </c>
      <c r="B63" s="27" t="s">
        <v>92</v>
      </c>
      <c r="C63" s="28" t="s">
        <v>87</v>
      </c>
      <c r="D63" s="28">
        <v>250</v>
      </c>
      <c r="E63" s="28">
        <v>361</v>
      </c>
      <c r="F63" s="28"/>
      <c r="G63" s="25">
        <v>230</v>
      </c>
      <c r="H63" s="25">
        <v>228</v>
      </c>
      <c r="I63" s="25">
        <v>231</v>
      </c>
      <c r="J63" s="25">
        <v>40.1</v>
      </c>
      <c r="K63" s="25">
        <v>15.6</v>
      </c>
      <c r="L63" s="25">
        <v>16.7</v>
      </c>
      <c r="M63" s="25">
        <f t="shared" si="2"/>
        <v>12.69220266666667</v>
      </c>
      <c r="N63" s="32">
        <f t="shared" si="1"/>
        <v>16</v>
      </c>
    </row>
    <row r="64" spans="1:14" s="16" customFormat="1" ht="25.35" customHeight="1" x14ac:dyDescent="0.25">
      <c r="A64" s="28">
        <v>51</v>
      </c>
      <c r="B64" s="27" t="s">
        <v>86</v>
      </c>
      <c r="C64" s="28" t="s">
        <v>87</v>
      </c>
      <c r="D64" s="28">
        <v>400</v>
      </c>
      <c r="E64" s="28">
        <v>577</v>
      </c>
      <c r="F64" s="28"/>
      <c r="G64" s="25">
        <v>218</v>
      </c>
      <c r="H64" s="25">
        <v>219</v>
      </c>
      <c r="I64" s="25">
        <v>220</v>
      </c>
      <c r="J64" s="25">
        <v>166.1</v>
      </c>
      <c r="K64" s="25">
        <v>79.599999999999994</v>
      </c>
      <c r="L64" s="25">
        <v>115.8</v>
      </c>
      <c r="M64" s="25">
        <f t="shared" si="2"/>
        <v>63.373360000000005</v>
      </c>
      <c r="N64" s="32">
        <f>ROUND((J64+K64+L64)/3*0.52592/0.8,0)</f>
        <v>79</v>
      </c>
    </row>
    <row r="65" spans="1:14" s="16" customFormat="1" ht="25.35" customHeight="1" x14ac:dyDescent="0.25">
      <c r="A65" s="28">
        <v>52</v>
      </c>
      <c r="B65" s="27" t="s">
        <v>86</v>
      </c>
      <c r="C65" s="28" t="s">
        <v>87</v>
      </c>
      <c r="D65" s="28">
        <v>400</v>
      </c>
      <c r="E65" s="28">
        <v>577</v>
      </c>
      <c r="F65" s="28"/>
      <c r="G65" s="25">
        <v>220</v>
      </c>
      <c r="H65" s="25">
        <v>220</v>
      </c>
      <c r="I65" s="25">
        <v>220</v>
      </c>
      <c r="J65" s="25">
        <v>24</v>
      </c>
      <c r="K65" s="25">
        <v>41</v>
      </c>
      <c r="L65" s="25">
        <v>35</v>
      </c>
      <c r="M65" s="25">
        <f t="shared" ref="M65:M66" si="3">(J65+K65+L65)/3*0.52592</f>
        <v>17.530666666666669</v>
      </c>
      <c r="N65" s="32">
        <f t="shared" ref="N65:N66" si="4">ROUND((J65+K65+L65)/3*0.52592/0.8,0)</f>
        <v>22</v>
      </c>
    </row>
    <row r="66" spans="1:14" s="16" customFormat="1" ht="25.35" customHeight="1" x14ac:dyDescent="0.25">
      <c r="A66" s="28">
        <v>53</v>
      </c>
      <c r="B66" s="27" t="s">
        <v>89</v>
      </c>
      <c r="C66" s="28" t="s">
        <v>88</v>
      </c>
      <c r="D66" s="28">
        <v>1000</v>
      </c>
      <c r="E66" s="28">
        <v>1445</v>
      </c>
      <c r="F66" s="28"/>
      <c r="G66" s="25">
        <v>240</v>
      </c>
      <c r="H66" s="25">
        <v>240</v>
      </c>
      <c r="I66" s="25">
        <v>240</v>
      </c>
      <c r="J66" s="25">
        <v>367</v>
      </c>
      <c r="K66" s="25">
        <v>356</v>
      </c>
      <c r="L66" s="25">
        <v>307</v>
      </c>
      <c r="M66" s="25">
        <f t="shared" si="3"/>
        <v>180.56586666666666</v>
      </c>
      <c r="N66" s="32">
        <f t="shared" si="4"/>
        <v>226</v>
      </c>
    </row>
    <row r="67" spans="1:14" s="16" customFormat="1" ht="25.35" customHeight="1" x14ac:dyDescent="0.25">
      <c r="A67" s="28">
        <v>54</v>
      </c>
      <c r="B67" s="27" t="s">
        <v>90</v>
      </c>
      <c r="C67" s="28" t="s">
        <v>88</v>
      </c>
      <c r="D67" s="28">
        <v>630</v>
      </c>
      <c r="E67" s="28">
        <v>910</v>
      </c>
      <c r="F67" s="28"/>
      <c r="G67" s="25">
        <v>238</v>
      </c>
      <c r="H67" s="25">
        <v>236</v>
      </c>
      <c r="I67" s="25">
        <v>230</v>
      </c>
      <c r="J67" s="25">
        <v>96.3</v>
      </c>
      <c r="K67" s="25">
        <v>36.700000000000003</v>
      </c>
      <c r="L67" s="25">
        <v>81.400000000000006</v>
      </c>
      <c r="M67" s="25">
        <f t="shared" si="2"/>
        <v>37.585749333333339</v>
      </c>
      <c r="N67" s="32">
        <f t="shared" si="1"/>
        <v>47</v>
      </c>
    </row>
    <row r="68" spans="1:14" s="16" customFormat="1" ht="25.35" customHeight="1" x14ac:dyDescent="0.25">
      <c r="A68" s="28">
        <v>55</v>
      </c>
      <c r="B68" s="27" t="s">
        <v>91</v>
      </c>
      <c r="C68" s="28" t="s">
        <v>88</v>
      </c>
      <c r="D68" s="28">
        <v>1000</v>
      </c>
      <c r="E68" s="28">
        <v>1445</v>
      </c>
      <c r="F68" s="28"/>
      <c r="G68" s="25">
        <v>236</v>
      </c>
      <c r="H68" s="25">
        <v>237</v>
      </c>
      <c r="I68" s="25">
        <v>236</v>
      </c>
      <c r="J68" s="25">
        <v>121.2</v>
      </c>
      <c r="K68" s="25">
        <v>146.4</v>
      </c>
      <c r="L68" s="25">
        <v>149</v>
      </c>
      <c r="M68" s="25">
        <f t="shared" ref="M68" si="5">(J68+K68+L68)/3*0.52592</f>
        <v>73.03275733333335</v>
      </c>
      <c r="N68" s="32">
        <f t="shared" ref="N68" si="6">ROUND((J68+K68+L68)/3*0.52592/0.8,0)</f>
        <v>91</v>
      </c>
    </row>
    <row r="69" spans="1:14" s="16" customFormat="1" ht="12.75" x14ac:dyDescent="0.25">
      <c r="A69" s="46" t="s">
        <v>56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31"/>
    </row>
    <row r="70" spans="1:14" s="9" customFormat="1" ht="12.75" x14ac:dyDescent="0.2">
      <c r="A70" s="51"/>
      <c r="B70" s="52"/>
      <c r="C70" s="12"/>
      <c r="D70" s="12"/>
      <c r="E70" s="12"/>
      <c r="F70" s="12"/>
      <c r="G70" s="22"/>
      <c r="H70" s="22"/>
      <c r="I70" s="30"/>
      <c r="J70" s="22"/>
      <c r="K70" s="22"/>
      <c r="L70" s="22"/>
      <c r="M70" s="12"/>
      <c r="N70" s="31"/>
    </row>
    <row r="71" spans="1:14" s="9" customFormat="1" ht="12.75" x14ac:dyDescent="0.2">
      <c r="A71" s="50" t="s">
        <v>57</v>
      </c>
      <c r="B71" s="50"/>
      <c r="C71" s="12"/>
      <c r="D71" s="12"/>
      <c r="E71" s="12"/>
      <c r="F71" s="12"/>
      <c r="G71" s="22"/>
      <c r="H71" s="22"/>
      <c r="I71" s="30"/>
      <c r="J71" s="22"/>
      <c r="K71" s="22"/>
      <c r="L71" s="22"/>
      <c r="M71" s="12"/>
    </row>
    <row r="72" spans="1:14" s="9" customFormat="1" ht="12.75" x14ac:dyDescent="0.2">
      <c r="A72" s="12"/>
      <c r="B72" s="12"/>
      <c r="C72" s="12"/>
      <c r="D72" s="12"/>
      <c r="E72" s="12"/>
      <c r="F72" s="12"/>
      <c r="G72" s="22"/>
      <c r="H72" s="22"/>
      <c r="I72" s="30"/>
      <c r="J72" s="22"/>
      <c r="K72" s="22"/>
      <c r="L72" s="22"/>
      <c r="M72" s="12"/>
    </row>
    <row r="73" spans="1:14" s="9" customFormat="1" ht="12.75" x14ac:dyDescent="0.2">
      <c r="A73" s="13"/>
      <c r="B73" s="13"/>
      <c r="C73" s="13"/>
      <c r="D73" s="44" t="s">
        <v>62</v>
      </c>
      <c r="E73" s="44"/>
      <c r="F73" s="44"/>
      <c r="G73" s="44"/>
      <c r="H73" s="44"/>
      <c r="I73" s="44"/>
      <c r="J73" s="44"/>
      <c r="K73" s="44"/>
      <c r="L73" s="44"/>
      <c r="M73" s="12"/>
    </row>
    <row r="74" spans="1:14" s="9" customFormat="1" ht="12.75" x14ac:dyDescent="0.2">
      <c r="A74" s="12"/>
      <c r="B74" s="12"/>
      <c r="C74" s="12"/>
      <c r="D74" s="12"/>
      <c r="E74" s="12"/>
      <c r="F74" s="44"/>
      <c r="G74" s="44"/>
      <c r="H74" s="44"/>
      <c r="I74" s="30"/>
      <c r="J74" s="22"/>
      <c r="K74" s="22"/>
      <c r="L74" s="22"/>
      <c r="M74" s="12"/>
    </row>
    <row r="75" spans="1:14" s="9" customFormat="1" ht="12.75" x14ac:dyDescent="0.2">
      <c r="A75" s="14" t="s">
        <v>58</v>
      </c>
      <c r="B75" s="12"/>
      <c r="C75" s="12"/>
      <c r="D75" s="12"/>
      <c r="E75" s="12"/>
      <c r="F75" s="12"/>
      <c r="G75" s="22"/>
      <c r="H75" s="22"/>
      <c r="I75" s="30"/>
      <c r="J75" s="22"/>
      <c r="K75" s="22"/>
      <c r="L75" s="22"/>
      <c r="M75" s="12"/>
    </row>
    <row r="76" spans="1:14" s="9" customFormat="1" ht="12.75" x14ac:dyDescent="0.2">
      <c r="G76" s="23"/>
      <c r="H76" s="23"/>
      <c r="I76" s="23"/>
      <c r="J76" s="23"/>
      <c r="K76" s="23"/>
      <c r="L76" s="23"/>
    </row>
    <row r="77" spans="1:14" x14ac:dyDescent="0.25">
      <c r="A77" s="15"/>
      <c r="B77" s="1"/>
      <c r="C77" s="1"/>
      <c r="D77" s="1"/>
      <c r="E77" s="1"/>
      <c r="F77" s="1"/>
      <c r="G77" s="19"/>
      <c r="H77" s="19"/>
      <c r="I77" s="19"/>
      <c r="J77" s="19"/>
      <c r="K77" s="19"/>
      <c r="L77" s="19"/>
      <c r="M77" s="1"/>
    </row>
  </sheetData>
  <mergeCells count="33">
    <mergeCell ref="A70:B70"/>
    <mergeCell ref="D73:L73"/>
    <mergeCell ref="F74:H74"/>
    <mergeCell ref="J12:L12"/>
    <mergeCell ref="A69:M69"/>
    <mergeCell ref="M12:M13"/>
    <mergeCell ref="G18:L18"/>
    <mergeCell ref="G20:L20"/>
    <mergeCell ref="G25:L25"/>
    <mergeCell ref="F35:L35"/>
    <mergeCell ref="G46:L46"/>
    <mergeCell ref="G48:L48"/>
    <mergeCell ref="G49:L49"/>
    <mergeCell ref="G55:L55"/>
    <mergeCell ref="G58:L58"/>
    <mergeCell ref="G30:L30"/>
    <mergeCell ref="G12:I12"/>
    <mergeCell ref="A71:B71"/>
    <mergeCell ref="N12:N13"/>
    <mergeCell ref="G57:L57"/>
    <mergeCell ref="A9:M9"/>
    <mergeCell ref="F1:M1"/>
    <mergeCell ref="G2:M2"/>
    <mergeCell ref="A5:M5"/>
    <mergeCell ref="A6:M6"/>
    <mergeCell ref="A7:M7"/>
    <mergeCell ref="E10:I10"/>
    <mergeCell ref="A12:A13"/>
    <mergeCell ref="B12:B13"/>
    <mergeCell ref="C12:C13"/>
    <mergeCell ref="D12:D13"/>
    <mergeCell ref="E12:E13"/>
    <mergeCell ref="F12:F13"/>
  </mergeCells>
  <phoneticPr fontId="15" type="noConversion"/>
  <printOptions horizontalCentered="1"/>
  <pageMargins left="0.11811023622047245" right="0.11811023622047245" top="0.15748031496062992" bottom="0.15748031496062992" header="0" footer="0"/>
  <pageSetup paperSize="9" scale="4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2022-12-29T05:35:40Z</dcterms:modified>
</cp:coreProperties>
</file>